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BVC 2013 - Anexa 1" sheetId="1" r:id="rId1"/>
    <sheet name="BVC 2013-Anexa 2" sheetId="2" r:id="rId2"/>
  </sheets>
  <definedNames/>
  <calcPr fullCalcOnLoad="1"/>
</workbook>
</file>

<file path=xl/sharedStrings.xml><?xml version="1.0" encoding="utf-8"?>
<sst xmlns="http://schemas.openxmlformats.org/spreadsheetml/2006/main" count="172" uniqueCount="147">
  <si>
    <t>MINISTERUL DEZVOLTĂRII REGIONALE ŞI ADMINISTRAŢIEI PUBLICE</t>
  </si>
  <si>
    <t>AGENȚIA NAȚIONALĂ PENTRU LOCUINȚE</t>
  </si>
  <si>
    <t>Anexa 1</t>
  </si>
  <si>
    <t>BUGETUL DE VENITURI ȘI CHELTUIELI PE ANUL 2013</t>
  </si>
  <si>
    <t>mii lei</t>
  </si>
  <si>
    <t>Denumirea indicatorilor</t>
  </si>
  <si>
    <t>Cod</t>
  </si>
  <si>
    <t>Program rectificat 2013</t>
  </si>
  <si>
    <t>TOTAL VENITURI</t>
  </si>
  <si>
    <t>I. VENITURI CURENTE</t>
  </si>
  <si>
    <t>C. VENITURI NEFISCALE</t>
  </si>
  <si>
    <t>C1. VENITURI DIN PROPRIETATE</t>
  </si>
  <si>
    <t>Venituri din dobânzi</t>
  </si>
  <si>
    <t>31.10</t>
  </si>
  <si>
    <t xml:space="preserve"> </t>
  </si>
  <si>
    <t>Alte venituri din dobânzi</t>
  </si>
  <si>
    <t>31.10.03</t>
  </si>
  <si>
    <t>C2. VÂNZĂRI DE BUNURI ŞI SERVICII</t>
  </si>
  <si>
    <t>Diverse venituri</t>
  </si>
  <si>
    <t>36.10</t>
  </si>
  <si>
    <t>Alte venituri</t>
  </si>
  <si>
    <t>36.10.50</t>
  </si>
  <si>
    <t>II. VENITURI DIN CAPITAL</t>
  </si>
  <si>
    <t>Venituri din valorificarea unor bunuri</t>
  </si>
  <si>
    <t>39.10</t>
  </si>
  <si>
    <t>Venituri din valorificarea unor bunuri ale instituţiilor publice</t>
  </si>
  <si>
    <t>39.10.01</t>
  </si>
  <si>
    <t>IV.  SUBVENŢII</t>
  </si>
  <si>
    <t>Subvenţii  de la bugetul de stat</t>
  </si>
  <si>
    <t>42.10</t>
  </si>
  <si>
    <t>Subvenţii pentru construcţia de locuinţe prin ANL</t>
  </si>
  <si>
    <t>42.10.56</t>
  </si>
  <si>
    <t>Subvenţii pentru sprijinirea construirii de locuinţe</t>
  </si>
  <si>
    <t>Sume aferente programelor cu finanţare rambursabilă</t>
  </si>
  <si>
    <t>Sume de  la bugetul de stat  - reprezentând cota de 3%</t>
  </si>
  <si>
    <t>TOTAL CHELTUIELI</t>
  </si>
  <si>
    <t>Capitolul  LOCUINŢE, SERVICII ŞI DEZVOLTARE PUBLICĂ</t>
  </si>
  <si>
    <t>70.10</t>
  </si>
  <si>
    <t>CHELTUIELI CURENTE</t>
  </si>
  <si>
    <t>01</t>
  </si>
  <si>
    <t xml:space="preserve">TITLUL I CHELTUIELI DE PERSONAL  </t>
  </si>
  <si>
    <t>Cheltuieli salariale în bani</t>
  </si>
  <si>
    <t>10.01</t>
  </si>
  <si>
    <t>Salarii de bază</t>
  </si>
  <si>
    <t>10.01.01</t>
  </si>
  <si>
    <t>Indemnizaţii plătite unor persoane din afara unităţii</t>
  </si>
  <si>
    <t>10.01.12</t>
  </si>
  <si>
    <t>Indemnizaţii de delegare</t>
  </si>
  <si>
    <t>10.01.13</t>
  </si>
  <si>
    <t>Cheltuieli salariale în natură</t>
  </si>
  <si>
    <t>10.02</t>
  </si>
  <si>
    <t>Tichete de masă</t>
  </si>
  <si>
    <t>10.02.01</t>
  </si>
  <si>
    <t>Contribuţii</t>
  </si>
  <si>
    <t>10.03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</si>
  <si>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</si>
  <si>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</si>
  <si>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</si>
  <si>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</si>
  <si>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</si>
  <si>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</si>
  <si>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Contribuţii de asigurări pentru accidente de muncă şi boli profesionale</t>
  </si>
  <si>
    <t>10.03.04</t>
  </si>
  <si>
    <t>Contribuţii pentru concedii şi indemnizaţii</t>
  </si>
  <si>
    <t>10.03.06</t>
  </si>
  <si>
    <t xml:space="preserve">TITLUL II BUNURI ŞI SERVICII </t>
  </si>
  <si>
    <t>Bunuri şi servicii</t>
  </si>
  <si>
    <t>20.01</t>
  </si>
  <si>
    <t>Furnituri birou</t>
  </si>
  <si>
    <t>20.01.01</t>
  </si>
  <si>
    <t>Materiale pentru curăţenie</t>
  </si>
  <si>
    <t>20.01.02</t>
  </si>
  <si>
    <t>Încălzit, iluminat şi forţă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</si>
  <si>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</si>
  <si>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</si>
  <si>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</si>
  <si>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</si>
  <si>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</si>
  <si>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</si>
  <si>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</si>
  <si>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Transport</t>
  </si>
  <si>
    <t>20.01.07</t>
  </si>
  <si>
    <t>Poştă, telecomunicaţii, radio, tv, internet</t>
  </si>
  <si>
    <t>20.01.08</t>
  </si>
  <si>
    <t>Materiale şi prestări de servicii cu caracter funcţional</t>
  </si>
  <si>
    <t>20.01.09</t>
  </si>
  <si>
    <t>Alte bunuri şi servicii pentru întreţinere şi funcţionare</t>
  </si>
  <si>
    <t>20.01.30</t>
  </si>
  <si>
    <t>Reparaţii curente</t>
  </si>
  <si>
    <t>20.02</t>
  </si>
  <si>
    <t>Bunuri de natura obiectelor de inventar</t>
  </si>
  <si>
    <t>20.05</t>
  </si>
  <si>
    <t>Uniforme şi echipament</t>
  </si>
  <si>
    <t>20.05.01</t>
  </si>
  <si>
    <t>Lenjerie şi accesorii de pat</t>
  </si>
  <si>
    <t>20.05.03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</si>
  <si>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</si>
  <si>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</si>
  <si>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</si>
  <si>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</si>
  <si>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</si>
  <si>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</si>
  <si>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</si>
  <si>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</si>
  <si>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Consultanţă şi expertiză</t>
  </si>
  <si>
    <t>20.12</t>
  </si>
  <si>
    <t>Pregătire profesională</t>
  </si>
  <si>
    <t>20.13</t>
  </si>
  <si>
    <t>Protecţia muncii</t>
  </si>
  <si>
    <t>20.14</t>
  </si>
  <si>
    <t>Comisioane şi alte costuri aferente împrumuturilor</t>
  </si>
  <si>
    <t>20.24</t>
  </si>
  <si>
    <t>Comisioane şi alte costuri aferente împrumuturilor interne</t>
  </si>
  <si>
    <t>20.24.02</t>
  </si>
  <si>
    <t>Alte cheltuieli</t>
  </si>
  <si>
    <t>20.30</t>
  </si>
  <si>
    <t>Protocol şi reprezentare</t>
  </si>
  <si>
    <t>20.30.02</t>
  </si>
  <si>
    <t>Chirii</t>
  </si>
  <si>
    <t>20.30.04</t>
  </si>
  <si>
    <t>Alte cheltuieli cu bunuri şi servicii</t>
  </si>
  <si>
    <t>20.30.30</t>
  </si>
  <si>
    <t>TITLUL XI  CHELTUIELI AFERENTE PROGRAMELOR CU FINANŢARE RAMBURSABILĂ</t>
  </si>
  <si>
    <t>Cheltuieli aferente programelor cu finanţare rambursabilă</t>
  </si>
  <si>
    <t>65.01</t>
  </si>
  <si>
    <t xml:space="preserve"> CHELTUIELI DE CAPITAL</t>
  </si>
  <si>
    <t>TITLUL XII ACTIVE NEFINANCIARE</t>
  </si>
  <si>
    <t>Active fixe</t>
  </si>
  <si>
    <t>71.01</t>
  </si>
  <si>
    <t xml:space="preserve">Construcţii </t>
  </si>
  <si>
    <t>71.01.01</t>
  </si>
  <si>
    <t>Maşini, echipamente şi mijloace de transport</t>
  </si>
  <si>
    <t>71.01.02</t>
  </si>
  <si>
    <t>Alte active fixe</t>
  </si>
  <si>
    <t>71.01.30</t>
  </si>
  <si>
    <t>EXECEDENT/DEFICIT ANUL CURENT</t>
  </si>
  <si>
    <t>EXCEDENT/DEFICIT ANII PRECEDENŢI</t>
  </si>
  <si>
    <t>AGENŢIA NAŢIONALĂ PENTRU LOCUINŢE</t>
  </si>
  <si>
    <t>Anexa 2</t>
  </si>
  <si>
    <t>BUGETUL DE VENITURI ŞI CHELTUIELI  PE ANUL 2013</t>
  </si>
  <si>
    <t xml:space="preserve">Sume alocate din bugetul Ministerului Dezvoltării Regionale şi Administraţiei Publice </t>
  </si>
  <si>
    <t>pentru programe de construcţii de locuinţe</t>
  </si>
  <si>
    <t>Program  2013</t>
  </si>
  <si>
    <t>Subvenţii pentru sprijinirea  construirii  de locuinţe</t>
  </si>
  <si>
    <t>Sume de la bugetul de stat - reprezentând cota de 3%</t>
  </si>
  <si>
    <t>CHELTUIELI DE CAPITAL</t>
  </si>
  <si>
    <t>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</si>
</sst>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2" fillId="0" borderId="13" xfId="55" applyFont="1" applyBorder="1" applyAlignment="1">
      <alignment horizontal="left" vertical="center" wrapText="1"/>
      <protection/>
    </xf>
    <xf numFmtId="49" fontId="3" fillId="0" borderId="14" xfId="55" applyNumberFormat="1" applyFont="1" applyBorder="1" applyAlignment="1">
      <alignment horizontal="center" vertical="center"/>
      <protection/>
    </xf>
    <xf numFmtId="3" fontId="2" fillId="0" borderId="15" xfId="55" applyNumberFormat="1" applyFont="1" applyBorder="1" applyAlignment="1">
      <alignment vertical="center" wrapText="1"/>
      <protection/>
    </xf>
    <xf numFmtId="3" fontId="6" fillId="0" borderId="0" xfId="55" applyNumberFormat="1" applyFont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49" fontId="2" fillId="0" borderId="14" xfId="55" applyNumberFormat="1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left" vertical="center" wrapText="1"/>
      <protection/>
    </xf>
    <xf numFmtId="3" fontId="3" fillId="0" borderId="15" xfId="55" applyNumberFormat="1" applyFont="1" applyBorder="1" applyAlignment="1">
      <alignment vertical="center" wrapText="1"/>
      <protection/>
    </xf>
    <xf numFmtId="3" fontId="1" fillId="0" borderId="0" xfId="55" applyNumberFormat="1" applyFont="1" applyBorder="1" applyAlignment="1">
      <alignment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3" fontId="3" fillId="0" borderId="15" xfId="55" applyNumberFormat="1" applyFont="1" applyFill="1" applyBorder="1" applyAlignment="1">
      <alignment vertical="center" wrapText="1"/>
      <protection/>
    </xf>
    <xf numFmtId="3" fontId="1" fillId="0" borderId="0" xfId="55" applyNumberFormat="1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3" fontId="4" fillId="0" borderId="15" xfId="55" applyNumberFormat="1" applyFont="1" applyBorder="1" applyAlignment="1">
      <alignment vertical="center" wrapText="1"/>
      <protection/>
    </xf>
    <xf numFmtId="3" fontId="7" fillId="0" borderId="0" xfId="55" applyNumberFormat="1" applyFont="1" applyBorder="1" applyAlignment="1">
      <alignment vertical="center" wrapText="1"/>
      <protection/>
    </xf>
    <xf numFmtId="3" fontId="5" fillId="0" borderId="15" xfId="55" applyNumberFormat="1" applyFont="1" applyBorder="1" applyAlignment="1">
      <alignment vertical="center" wrapText="1"/>
      <protection/>
    </xf>
    <xf numFmtId="0" fontId="3" fillId="0" borderId="13" xfId="0" applyFont="1" applyFill="1" applyBorder="1" applyAlignment="1">
      <alignment horizontal="left" wrapText="1"/>
    </xf>
    <xf numFmtId="49" fontId="2" fillId="0" borderId="14" xfId="55" applyNumberFormat="1" applyFont="1" applyFill="1" applyBorder="1" applyAlignment="1">
      <alignment horizontal="center" vertical="center"/>
      <protection/>
    </xf>
    <xf numFmtId="3" fontId="6" fillId="0" borderId="0" xfId="55" applyNumberFormat="1" applyFont="1" applyFill="1" applyBorder="1" applyAlignment="1">
      <alignment vertical="center" wrapText="1"/>
      <protection/>
    </xf>
    <xf numFmtId="3" fontId="6" fillId="0" borderId="0" xfId="0" applyNumberFormat="1" applyFont="1" applyFill="1" applyAlignment="1">
      <alignment/>
    </xf>
    <xf numFmtId="0" fontId="3" fillId="0" borderId="13" xfId="0" applyFont="1" applyBorder="1" applyAlignment="1">
      <alignment horizontal="left" wrapText="1"/>
    </xf>
    <xf numFmtId="0" fontId="4" fillId="0" borderId="13" xfId="55" applyFont="1" applyBorder="1" applyAlignment="1">
      <alignment horizontal="left" vertical="center" wrapText="1"/>
      <protection/>
    </xf>
    <xf numFmtId="3" fontId="8" fillId="0" borderId="0" xfId="55" applyNumberFormat="1" applyFont="1" applyBorder="1" applyAlignment="1">
      <alignment vertical="center" wrapText="1"/>
      <protection/>
    </xf>
    <xf numFmtId="3" fontId="4" fillId="0" borderId="15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2" fillId="33" borderId="15" xfId="55" applyNumberFormat="1" applyFont="1" applyFill="1" applyBorder="1" applyAlignment="1">
      <alignment vertical="center" wrapText="1"/>
      <protection/>
    </xf>
    <xf numFmtId="3" fontId="6" fillId="33" borderId="0" xfId="55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3" fontId="2" fillId="0" borderId="15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3" fillId="33" borderId="15" xfId="55" applyNumberFormat="1" applyFont="1" applyFill="1" applyBorder="1" applyAlignment="1">
      <alignment vertical="center" wrapText="1"/>
      <protection/>
    </xf>
    <xf numFmtId="3" fontId="1" fillId="33" borderId="0" xfId="55" applyNumberFormat="1" applyFont="1" applyFill="1" applyBorder="1" applyAlignment="1">
      <alignment vertical="center" wrapText="1"/>
      <protection/>
    </xf>
    <xf numFmtId="49" fontId="5" fillId="0" borderId="14" xfId="55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33" borderId="13" xfId="55" applyFont="1" applyFill="1" applyBorder="1" applyAlignment="1">
      <alignment horizontal="left" vertical="center" wrapText="1"/>
      <protection/>
    </xf>
    <xf numFmtId="49" fontId="3" fillId="33" borderId="14" xfId="55" applyNumberFormat="1" applyFont="1" applyFill="1" applyBorder="1" applyAlignment="1">
      <alignment horizontal="center" vertical="center"/>
      <protection/>
    </xf>
    <xf numFmtId="3" fontId="4" fillId="0" borderId="15" xfId="55" applyNumberFormat="1" applyFont="1" applyFill="1" applyBorder="1" applyAlignment="1">
      <alignment vertical="center" wrapText="1"/>
      <protection/>
    </xf>
    <xf numFmtId="3" fontId="8" fillId="0" borderId="0" xfId="5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2" fillId="0" borderId="13" xfId="55" applyFont="1" applyFill="1" applyBorder="1" applyAlignment="1">
      <alignment horizontal="left" vertical="center" wrapText="1"/>
      <protection/>
    </xf>
    <xf numFmtId="3" fontId="2" fillId="0" borderId="15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left"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13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2" fillId="0" borderId="15" xfId="55" applyNumberFormat="1" applyFont="1" applyFill="1" applyBorder="1" applyAlignment="1">
      <alignment vertical="center" wrapText="1"/>
      <protection/>
    </xf>
    <xf numFmtId="3" fontId="9" fillId="0" borderId="0" xfId="55" applyNumberFormat="1" applyFont="1" applyFill="1" applyBorder="1" applyAlignment="1">
      <alignment vertical="center" wrapText="1"/>
      <protection/>
    </xf>
    <xf numFmtId="0" fontId="2" fillId="0" borderId="16" xfId="55" applyFont="1" applyBorder="1" applyAlignment="1">
      <alignment horizontal="left" vertical="center" wrapText="1"/>
      <protection/>
    </xf>
    <xf numFmtId="3" fontId="2" fillId="0" borderId="17" xfId="55" applyNumberFormat="1" applyFont="1" applyBorder="1" applyAlignment="1">
      <alignment vertical="center" wrapText="1"/>
      <protection/>
    </xf>
    <xf numFmtId="3" fontId="2" fillId="33" borderId="18" xfId="55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5" fillId="0" borderId="13" xfId="55" applyFont="1" applyBorder="1" applyAlignment="1">
      <alignment horizontal="left" vertical="center" wrapText="1"/>
      <protection/>
    </xf>
    <xf numFmtId="2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2" fillId="0" borderId="0" xfId="55" applyFont="1" applyFill="1" applyBorder="1" applyAlignment="1">
      <alignment horizontal="left"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_ANL recti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53">
      <selection activeCell="K70" sqref="K70"/>
    </sheetView>
  </sheetViews>
  <sheetFormatPr defaultColWidth="11.57421875" defaultRowHeight="15"/>
  <cols>
    <col min="1" max="1" width="5.57421875" style="0" customWidth="1"/>
    <col min="2" max="2" width="55.28125" style="0" customWidth="1"/>
    <col min="3" max="3" width="16.8515625" style="0" customWidth="1"/>
    <col min="4" max="4" width="24.00390625" style="0" customWidth="1"/>
    <col min="5" max="5" width="11.7109375" style="0" customWidth="1"/>
    <col min="6" max="6" width="14.57421875" style="0" customWidth="1"/>
    <col min="7" max="252" width="9.140625" style="0" customWidth="1"/>
  </cols>
  <sheetData>
    <row r="1" spans="2:4" s="1" customFormat="1" ht="16.5" customHeight="1">
      <c r="B1" s="100" t="s">
        <v>0</v>
      </c>
      <c r="C1" s="100"/>
      <c r="D1" s="2"/>
    </row>
    <row r="2" spans="2:3" ht="12" customHeight="1">
      <c r="B2" s="3" t="s">
        <v>1</v>
      </c>
      <c r="C2" s="4"/>
    </row>
    <row r="3" spans="2:4" ht="16.5">
      <c r="B3" s="5"/>
      <c r="C3" s="4"/>
      <c r="D3" s="6" t="s">
        <v>2</v>
      </c>
    </row>
    <row r="4" spans="2:4" ht="16.5">
      <c r="B4" s="5"/>
      <c r="C4" s="4"/>
      <c r="D4" s="4"/>
    </row>
    <row r="5" spans="2:4" ht="16.5">
      <c r="B5" s="5"/>
      <c r="C5" s="4"/>
      <c r="D5" s="4"/>
    </row>
    <row r="6" spans="2:4" ht="16.5">
      <c r="B6" s="101" t="s">
        <v>3</v>
      </c>
      <c r="C6" s="101"/>
      <c r="D6" s="101"/>
    </row>
    <row r="7" spans="2:6" ht="16.5">
      <c r="B7" s="102"/>
      <c r="C7" s="102"/>
      <c r="D7" s="102"/>
      <c r="F7" s="7"/>
    </row>
    <row r="8" spans="2:4" ht="16.5">
      <c r="B8" s="8"/>
      <c r="C8" s="4"/>
      <c r="D8" s="4"/>
    </row>
    <row r="9" spans="2:4" ht="12" customHeight="1">
      <c r="B9" s="9"/>
      <c r="C9" s="4"/>
      <c r="D9" s="10" t="s">
        <v>4</v>
      </c>
    </row>
    <row r="10" spans="2:5" ht="54.75" customHeight="1">
      <c r="B10" s="11" t="s">
        <v>5</v>
      </c>
      <c r="C10" s="12" t="s">
        <v>6</v>
      </c>
      <c r="D10" s="13" t="s">
        <v>7</v>
      </c>
      <c r="E10" s="14"/>
    </row>
    <row r="11" spans="2:8" ht="16.5">
      <c r="B11" s="15">
        <v>1</v>
      </c>
      <c r="C11" s="16">
        <v>2</v>
      </c>
      <c r="D11" s="17">
        <v>3</v>
      </c>
      <c r="E11" s="18"/>
      <c r="F11" s="19"/>
      <c r="H11" s="7"/>
    </row>
    <row r="12" spans="2:5" ht="16.5">
      <c r="B12" s="20" t="s">
        <v>8</v>
      </c>
      <c r="C12" s="21"/>
      <c r="D12" s="22">
        <f>D13+D21+D24</f>
        <v>127395</v>
      </c>
      <c r="E12" s="23"/>
    </row>
    <row r="13" spans="2:11" ht="16.5">
      <c r="B13" s="20" t="s">
        <v>9</v>
      </c>
      <c r="C13" s="21"/>
      <c r="D13" s="22">
        <f>D14</f>
        <v>15400</v>
      </c>
      <c r="E13" s="23"/>
      <c r="F13" s="24"/>
      <c r="K13" s="7"/>
    </row>
    <row r="14" spans="2:6" ht="16.5">
      <c r="B14" s="20" t="s">
        <v>10</v>
      </c>
      <c r="C14" s="21"/>
      <c r="D14" s="22">
        <f>D15+D18</f>
        <v>15400</v>
      </c>
      <c r="E14" s="23"/>
      <c r="F14" s="24"/>
    </row>
    <row r="15" spans="2:6" ht="16.5">
      <c r="B15" s="20" t="s">
        <v>11</v>
      </c>
      <c r="C15" s="21"/>
      <c r="D15" s="22">
        <f>D16</f>
        <v>10200</v>
      </c>
      <c r="E15" s="23"/>
      <c r="F15" s="24"/>
    </row>
    <row r="16" spans="2:9" ht="16.5">
      <c r="B16" s="20" t="s">
        <v>12</v>
      </c>
      <c r="C16" s="25" t="s">
        <v>13</v>
      </c>
      <c r="D16" s="22">
        <f>D17</f>
        <v>10200</v>
      </c>
      <c r="E16" s="23"/>
      <c r="F16" s="24"/>
      <c r="I16" t="s">
        <v>14</v>
      </c>
    </row>
    <row r="17" spans="2:5" ht="16.5">
      <c r="B17" s="26" t="s">
        <v>15</v>
      </c>
      <c r="C17" s="21" t="s">
        <v>16</v>
      </c>
      <c r="D17" s="27">
        <v>10200</v>
      </c>
      <c r="E17" s="28"/>
    </row>
    <row r="18" spans="2:5" ht="16.5">
      <c r="B18" s="20" t="s">
        <v>17</v>
      </c>
      <c r="C18" s="21"/>
      <c r="D18" s="22">
        <f>D19</f>
        <v>5200</v>
      </c>
      <c r="E18" s="23"/>
    </row>
    <row r="19" spans="2:5" ht="16.5">
      <c r="B19" s="20" t="s">
        <v>18</v>
      </c>
      <c r="C19" s="25" t="s">
        <v>19</v>
      </c>
      <c r="D19" s="27">
        <f>D20</f>
        <v>5200</v>
      </c>
      <c r="E19" s="28"/>
    </row>
    <row r="20" spans="2:5" s="1" customFormat="1" ht="16.5">
      <c r="B20" s="29" t="s">
        <v>20</v>
      </c>
      <c r="C20" s="30" t="s">
        <v>21</v>
      </c>
      <c r="D20" s="31">
        <v>5200</v>
      </c>
      <c r="E20" s="32"/>
    </row>
    <row r="21" spans="2:5" ht="16.5">
      <c r="B21" s="20" t="s">
        <v>22</v>
      </c>
      <c r="C21" s="21"/>
      <c r="D21" s="22">
        <f>D22</f>
        <v>65000</v>
      </c>
      <c r="E21" s="23"/>
    </row>
    <row r="22" spans="2:5" ht="16.5">
      <c r="B22" s="20" t="s">
        <v>23</v>
      </c>
      <c r="C22" s="25" t="s">
        <v>24</v>
      </c>
      <c r="D22" s="22">
        <f>D23</f>
        <v>65000</v>
      </c>
      <c r="E22" s="23"/>
    </row>
    <row r="23" spans="2:5" ht="33">
      <c r="B23" s="26" t="s">
        <v>25</v>
      </c>
      <c r="C23" s="21" t="s">
        <v>26</v>
      </c>
      <c r="D23" s="27">
        <v>65000</v>
      </c>
      <c r="E23" s="28"/>
    </row>
    <row r="24" spans="2:5" ht="16.5">
      <c r="B24" s="33" t="s">
        <v>27</v>
      </c>
      <c r="C24" s="21"/>
      <c r="D24" s="34">
        <f>D25</f>
        <v>46995</v>
      </c>
      <c r="E24" s="35"/>
    </row>
    <row r="25" spans="2:9" ht="16.5">
      <c r="B25" s="33" t="s">
        <v>28</v>
      </c>
      <c r="C25" s="25" t="s">
        <v>29</v>
      </c>
      <c r="D25" s="36">
        <f>D26</f>
        <v>46995</v>
      </c>
      <c r="E25" s="35"/>
      <c r="G25" s="24"/>
      <c r="I25" s="24"/>
    </row>
    <row r="26" spans="2:5" s="24" customFormat="1" ht="16.5">
      <c r="B26" s="29" t="s">
        <v>30</v>
      </c>
      <c r="C26" s="30" t="s">
        <v>31</v>
      </c>
      <c r="D26" s="31">
        <f>D27+D28+D29</f>
        <v>46995</v>
      </c>
      <c r="E26" s="32"/>
    </row>
    <row r="27" spans="2:7" s="24" customFormat="1" ht="16.5">
      <c r="B27" s="37" t="s">
        <v>32</v>
      </c>
      <c r="C27" s="38"/>
      <c r="D27" s="31">
        <v>31233</v>
      </c>
      <c r="E27" s="39"/>
      <c r="F27" s="40"/>
      <c r="G27" s="40"/>
    </row>
    <row r="28" spans="2:5" s="24" customFormat="1" ht="16.5">
      <c r="B28" s="41" t="s">
        <v>33</v>
      </c>
      <c r="C28" s="38"/>
      <c r="D28" s="31">
        <v>14393</v>
      </c>
      <c r="E28" s="32"/>
    </row>
    <row r="29" spans="2:9" s="24" customFormat="1" ht="18" customHeight="1">
      <c r="B29" s="41" t="s">
        <v>34</v>
      </c>
      <c r="C29" s="38"/>
      <c r="D29" s="31">
        <v>1369</v>
      </c>
      <c r="E29" s="32"/>
      <c r="G29"/>
      <c r="I29"/>
    </row>
    <row r="30" spans="2:5" ht="16.5">
      <c r="B30" s="42" t="s">
        <v>35</v>
      </c>
      <c r="C30" s="21"/>
      <c r="D30" s="34">
        <f>D31</f>
        <v>154508</v>
      </c>
      <c r="E30" s="43"/>
    </row>
    <row r="31" spans="2:5" ht="33">
      <c r="B31" s="42" t="s">
        <v>36</v>
      </c>
      <c r="C31" s="25" t="s">
        <v>37</v>
      </c>
      <c r="D31" s="44">
        <f>D32+D77</f>
        <v>154508</v>
      </c>
      <c r="E31" s="45"/>
    </row>
    <row r="32" spans="2:7" ht="16.5">
      <c r="B32" s="42" t="s">
        <v>38</v>
      </c>
      <c r="C32" s="25" t="s">
        <v>39</v>
      </c>
      <c r="D32" s="44">
        <f>D33+D46+D75</f>
        <v>67320</v>
      </c>
      <c r="E32" s="45"/>
      <c r="G32" s="7"/>
    </row>
    <row r="33" spans="2:5" ht="16.5">
      <c r="B33" s="20" t="s">
        <v>40</v>
      </c>
      <c r="C33" s="38">
        <v>10</v>
      </c>
      <c r="D33" s="46">
        <f>D34+D38+D40</f>
        <v>11663</v>
      </c>
      <c r="E33" s="47"/>
    </row>
    <row r="34" spans="2:5" s="48" customFormat="1" ht="16.5">
      <c r="B34" s="20" t="s">
        <v>41</v>
      </c>
      <c r="C34" s="25" t="s">
        <v>42</v>
      </c>
      <c r="D34" s="49">
        <f>SUM(D35:D37)</f>
        <v>8795</v>
      </c>
      <c r="E34" s="50"/>
    </row>
    <row r="35" spans="2:7" ht="16.5">
      <c r="B35" s="26" t="s">
        <v>43</v>
      </c>
      <c r="C35" s="21" t="s">
        <v>44</v>
      </c>
      <c r="D35" s="51">
        <v>8700</v>
      </c>
      <c r="E35" s="52"/>
      <c r="G35" s="7"/>
    </row>
    <row r="36" spans="2:5" ht="16.5">
      <c r="B36" s="41" t="s">
        <v>45</v>
      </c>
      <c r="C36" s="21" t="s">
        <v>46</v>
      </c>
      <c r="D36" s="51">
        <v>90</v>
      </c>
      <c r="E36" s="52"/>
    </row>
    <row r="37" spans="2:5" ht="16.5">
      <c r="B37" s="41" t="s">
        <v>47</v>
      </c>
      <c r="C37" s="53" t="s">
        <v>48</v>
      </c>
      <c r="D37" s="51">
        <v>5</v>
      </c>
      <c r="E37" s="52"/>
    </row>
    <row r="38" spans="2:5" ht="16.5">
      <c r="B38" s="20" t="s">
        <v>49</v>
      </c>
      <c r="C38" s="25" t="s">
        <v>50</v>
      </c>
      <c r="D38" s="46">
        <f>D39</f>
        <v>450</v>
      </c>
      <c r="E38" s="47"/>
    </row>
    <row r="39" spans="2:5" ht="16.5">
      <c r="B39" s="26" t="s">
        <v>51</v>
      </c>
      <c r="C39" s="21" t="s">
        <v>52</v>
      </c>
      <c r="D39" s="51">
        <v>450</v>
      </c>
      <c r="E39" s="52"/>
    </row>
    <row r="40" spans="2:5" ht="16.5">
      <c r="B40" s="20" t="s">
        <v>53</v>
      </c>
      <c r="C40" s="25" t="s">
        <v>54</v>
      </c>
      <c r="D40" s="49">
        <f>D41+D42+D43+D44+D45</f>
        <v>2418</v>
      </c>
      <c r="E40" s="50"/>
    </row>
    <row r="41" spans="2:5" ht="18.75" customHeight="1">
      <c r="B41" s="26" t="s">
        <v>55</v>
      </c>
      <c r="C41" s="21" t="s">
        <v>56</v>
      </c>
      <c r="D41" s="51">
        <v>1829</v>
      </c>
      <c r="E41" s="52"/>
    </row>
    <row r="42" spans="2:5" ht="16.5">
      <c r="B42" s="26" t="s">
        <v>57</v>
      </c>
      <c r="C42" s="21" t="s">
        <v>58</v>
      </c>
      <c r="D42" s="51">
        <v>44</v>
      </c>
      <c r="E42" s="52"/>
    </row>
    <row r="43" spans="2:5" ht="16.5">
      <c r="B43" s="26" t="s">
        <v>59</v>
      </c>
      <c r="C43" s="21" t="s">
        <v>60</v>
      </c>
      <c r="D43" s="51">
        <v>457</v>
      </c>
      <c r="E43" s="52"/>
    </row>
    <row r="44" spans="2:5" ht="33">
      <c r="B44" s="26" t="s">
        <v>61</v>
      </c>
      <c r="C44" s="21" t="s">
        <v>62</v>
      </c>
      <c r="D44" s="51">
        <v>13</v>
      </c>
      <c r="E44" s="52"/>
    </row>
    <row r="45" spans="2:5" ht="16.5">
      <c r="B45" s="54" t="s">
        <v>63</v>
      </c>
      <c r="C45" s="21" t="s">
        <v>64</v>
      </c>
      <c r="D45" s="51">
        <v>75</v>
      </c>
      <c r="E45" s="52"/>
    </row>
    <row r="46" spans="2:5" ht="16.5">
      <c r="B46" s="20" t="s">
        <v>65</v>
      </c>
      <c r="C46" s="25">
        <v>20</v>
      </c>
      <c r="D46" s="46">
        <f>D47+D58+D59+D63+D66+D67+D68+D69+D71</f>
        <v>3657</v>
      </c>
      <c r="E46" s="47"/>
    </row>
    <row r="47" spans="2:5" ht="16.5">
      <c r="B47" s="20" t="s">
        <v>66</v>
      </c>
      <c r="C47" s="25" t="s">
        <v>67</v>
      </c>
      <c r="D47" s="46">
        <f>D48+D49+D50+D51+D52+D53+D54+D55+D56+D57</f>
        <v>2144</v>
      </c>
      <c r="E47" s="47"/>
    </row>
    <row r="48" spans="2:5" ht="16.5">
      <c r="B48" s="26" t="s">
        <v>68</v>
      </c>
      <c r="C48" s="21" t="s">
        <v>69</v>
      </c>
      <c r="D48" s="51">
        <v>125</v>
      </c>
      <c r="E48" s="52"/>
    </row>
    <row r="49" spans="2:5" ht="16.5">
      <c r="B49" s="26" t="s">
        <v>70</v>
      </c>
      <c r="C49" s="21" t="s">
        <v>71</v>
      </c>
      <c r="D49" s="51">
        <v>11</v>
      </c>
      <c r="E49" s="52"/>
    </row>
    <row r="50" spans="2:5" ht="16.5">
      <c r="B50" s="26" t="s">
        <v>72</v>
      </c>
      <c r="C50" s="21" t="s">
        <v>73</v>
      </c>
      <c r="D50" s="51">
        <v>300</v>
      </c>
      <c r="E50" s="52"/>
    </row>
    <row r="51" spans="2:5" ht="16.5">
      <c r="B51" s="26" t="s">
        <v>74</v>
      </c>
      <c r="C51" s="21" t="s">
        <v>75</v>
      </c>
      <c r="D51" s="51">
        <v>33</v>
      </c>
      <c r="E51" s="52"/>
    </row>
    <row r="52" spans="2:5" ht="16.5">
      <c r="B52" s="26" t="s">
        <v>76</v>
      </c>
      <c r="C52" s="21" t="s">
        <v>77</v>
      </c>
      <c r="D52" s="51">
        <v>500</v>
      </c>
      <c r="E52" s="52"/>
    </row>
    <row r="53" spans="2:5" ht="16.5">
      <c r="B53" s="26" t="s">
        <v>78</v>
      </c>
      <c r="C53" s="21" t="s">
        <v>79</v>
      </c>
      <c r="D53" s="51">
        <v>85</v>
      </c>
      <c r="E53" s="52"/>
    </row>
    <row r="54" spans="2:5" ht="16.5">
      <c r="B54" s="26" t="s">
        <v>80</v>
      </c>
      <c r="C54" s="21" t="s">
        <v>81</v>
      </c>
      <c r="D54" s="51">
        <v>5</v>
      </c>
      <c r="E54" s="52"/>
    </row>
    <row r="55" spans="2:5" ht="16.5">
      <c r="B55" s="26" t="s">
        <v>82</v>
      </c>
      <c r="C55" s="21" t="s">
        <v>83</v>
      </c>
      <c r="D55" s="51">
        <v>200</v>
      </c>
      <c r="E55" s="52"/>
    </row>
    <row r="56" spans="2:5" ht="16.5">
      <c r="B56" s="55" t="s">
        <v>84</v>
      </c>
      <c r="C56" s="56" t="s">
        <v>85</v>
      </c>
      <c r="D56" s="51">
        <v>400</v>
      </c>
      <c r="E56" s="57"/>
    </row>
    <row r="57" spans="2:5" ht="16.5">
      <c r="B57" s="26" t="s">
        <v>86</v>
      </c>
      <c r="C57" s="21" t="s">
        <v>87</v>
      </c>
      <c r="D57" s="51">
        <v>485</v>
      </c>
      <c r="E57" s="52"/>
    </row>
    <row r="58" spans="2:5" ht="16.5">
      <c r="B58" s="20" t="s">
        <v>88</v>
      </c>
      <c r="C58" s="25" t="s">
        <v>89</v>
      </c>
      <c r="D58" s="46">
        <v>465</v>
      </c>
      <c r="E58" s="47"/>
    </row>
    <row r="59" spans="2:8" ht="16.5">
      <c r="B59" s="20" t="s">
        <v>90</v>
      </c>
      <c r="C59" s="25" t="s">
        <v>91</v>
      </c>
      <c r="D59" s="46">
        <f>D60+D61+D62</f>
        <v>20</v>
      </c>
      <c r="E59" s="47"/>
      <c r="H59" s="7"/>
    </row>
    <row r="60" spans="2:5" ht="18" customHeight="1">
      <c r="B60" s="26" t="s">
        <v>92</v>
      </c>
      <c r="C60" s="21" t="s">
        <v>93</v>
      </c>
      <c r="D60" s="51">
        <v>5</v>
      </c>
      <c r="E60" s="52"/>
    </row>
    <row r="61" spans="2:5" s="58" customFormat="1" ht="16.5">
      <c r="B61" s="59" t="s">
        <v>94</v>
      </c>
      <c r="C61" s="60" t="s">
        <v>95</v>
      </c>
      <c r="D61" s="51">
        <v>0</v>
      </c>
      <c r="E61" s="52"/>
    </row>
    <row r="62" spans="2:5" ht="16.5">
      <c r="B62" s="26" t="s">
        <v>96</v>
      </c>
      <c r="C62" s="21" t="s">
        <v>97</v>
      </c>
      <c r="D62" s="51">
        <v>15</v>
      </c>
      <c r="E62" s="52"/>
    </row>
    <row r="63" spans="2:5" ht="16.5">
      <c r="B63" s="20" t="s">
        <v>98</v>
      </c>
      <c r="C63" s="25" t="s">
        <v>99</v>
      </c>
      <c r="D63" s="46">
        <f>D64</f>
        <v>220</v>
      </c>
      <c r="E63" s="47"/>
    </row>
    <row r="64" spans="2:5" ht="16.5">
      <c r="B64" s="26" t="s">
        <v>100</v>
      </c>
      <c r="C64" s="21" t="s">
        <v>101</v>
      </c>
      <c r="D64" s="31">
        <v>220</v>
      </c>
      <c r="E64" s="32"/>
    </row>
    <row r="65" spans="2:5" s="58" customFormat="1" ht="16.5">
      <c r="B65" s="59" t="s">
        <v>102</v>
      </c>
      <c r="C65" s="60" t="s">
        <v>103</v>
      </c>
      <c r="D65" s="51">
        <v>0</v>
      </c>
      <c r="E65" s="52"/>
    </row>
    <row r="66" spans="2:5" ht="16.5">
      <c r="B66" s="20" t="s">
        <v>104</v>
      </c>
      <c r="C66" s="25" t="s">
        <v>105</v>
      </c>
      <c r="D66" s="46">
        <v>100</v>
      </c>
      <c r="E66" s="47"/>
    </row>
    <row r="67" spans="2:5" ht="16.5">
      <c r="B67" s="20" t="s">
        <v>106</v>
      </c>
      <c r="C67" s="25" t="s">
        <v>107</v>
      </c>
      <c r="D67" s="46">
        <v>25</v>
      </c>
      <c r="E67" s="47"/>
    </row>
    <row r="68" spans="2:5" ht="16.5">
      <c r="B68" s="20" t="s">
        <v>108</v>
      </c>
      <c r="C68" s="25" t="s">
        <v>109</v>
      </c>
      <c r="D68" s="46">
        <v>15</v>
      </c>
      <c r="E68" s="39"/>
    </row>
    <row r="69" spans="2:5" ht="16.5">
      <c r="B69" s="20" t="s">
        <v>110</v>
      </c>
      <c r="C69" s="25" t="s">
        <v>111</v>
      </c>
      <c r="D69" s="61">
        <f>D70</f>
        <v>4</v>
      </c>
      <c r="E69" s="62"/>
    </row>
    <row r="70" spans="2:5" ht="33">
      <c r="B70" s="26" t="s">
        <v>112</v>
      </c>
      <c r="C70" s="21" t="s">
        <v>113</v>
      </c>
      <c r="D70" s="31">
        <v>4</v>
      </c>
      <c r="E70" s="32"/>
    </row>
    <row r="71" spans="2:5" ht="16.5">
      <c r="B71" s="20" t="s">
        <v>114</v>
      </c>
      <c r="C71" s="25" t="s">
        <v>115</v>
      </c>
      <c r="D71" s="46">
        <f>D72+D73+D74</f>
        <v>664</v>
      </c>
      <c r="E71" s="47"/>
    </row>
    <row r="72" spans="2:5" s="63" customFormat="1" ht="16.5">
      <c r="B72" s="26" t="s">
        <v>116</v>
      </c>
      <c r="C72" s="21" t="s">
        <v>117</v>
      </c>
      <c r="D72" s="51">
        <v>4</v>
      </c>
      <c r="E72" s="52"/>
    </row>
    <row r="73" spans="2:5" s="63" customFormat="1" ht="16.5">
      <c r="B73" s="26" t="s">
        <v>118</v>
      </c>
      <c r="C73" s="21" t="s">
        <v>119</v>
      </c>
      <c r="D73" s="51">
        <v>146</v>
      </c>
      <c r="E73" s="52"/>
    </row>
    <row r="74" spans="2:5" s="63" customFormat="1" ht="16.5">
      <c r="B74" s="26" t="s">
        <v>120</v>
      </c>
      <c r="C74" s="21" t="s">
        <v>121</v>
      </c>
      <c r="D74" s="51">
        <v>514</v>
      </c>
      <c r="E74" s="52"/>
    </row>
    <row r="75" spans="2:6" ht="33">
      <c r="B75" s="42" t="s">
        <v>122</v>
      </c>
      <c r="C75" s="25">
        <v>65</v>
      </c>
      <c r="D75" s="46">
        <f>D76</f>
        <v>52000</v>
      </c>
      <c r="E75" s="47"/>
      <c r="F75" s="63"/>
    </row>
    <row r="76" spans="2:6" ht="33">
      <c r="B76" s="42" t="s">
        <v>123</v>
      </c>
      <c r="C76" s="25" t="s">
        <v>124</v>
      </c>
      <c r="D76" s="46">
        <v>52000</v>
      </c>
      <c r="E76" s="52"/>
      <c r="F76" s="63"/>
    </row>
    <row r="77" spans="2:5" s="1" customFormat="1" ht="16.5">
      <c r="B77" s="64" t="s">
        <v>125</v>
      </c>
      <c r="C77" s="38">
        <v>70</v>
      </c>
      <c r="D77" s="65">
        <f>D78</f>
        <v>87188</v>
      </c>
      <c r="E77" s="66"/>
    </row>
    <row r="78" spans="2:8" s="1" customFormat="1" ht="16.5">
      <c r="B78" s="67" t="s">
        <v>126</v>
      </c>
      <c r="C78" s="38">
        <v>71</v>
      </c>
      <c r="D78" s="65">
        <f>D79</f>
        <v>87188</v>
      </c>
      <c r="E78" s="68"/>
      <c r="F78" s="69"/>
      <c r="H78" s="24"/>
    </row>
    <row r="79" spans="2:5" ht="16.5">
      <c r="B79" s="20" t="s">
        <v>127</v>
      </c>
      <c r="C79" s="25" t="s">
        <v>128</v>
      </c>
      <c r="D79" s="46">
        <f>D80+D81+D82</f>
        <v>87188</v>
      </c>
      <c r="E79" s="47"/>
    </row>
    <row r="80" spans="2:9" ht="16.5">
      <c r="B80" s="26" t="s">
        <v>129</v>
      </c>
      <c r="C80" s="21" t="s">
        <v>130</v>
      </c>
      <c r="D80" s="51">
        <v>87108</v>
      </c>
      <c r="E80" s="52"/>
      <c r="F80" s="52"/>
      <c r="I80" s="7"/>
    </row>
    <row r="81" spans="2:6" ht="16.5">
      <c r="B81" s="70" t="s">
        <v>131</v>
      </c>
      <c r="C81" s="56" t="s">
        <v>132</v>
      </c>
      <c r="D81" s="51">
        <v>60</v>
      </c>
      <c r="E81" s="71"/>
      <c r="F81" s="71"/>
    </row>
    <row r="82" spans="2:6" ht="16.5">
      <c r="B82" s="26" t="s">
        <v>133</v>
      </c>
      <c r="C82" s="21" t="s">
        <v>134</v>
      </c>
      <c r="D82" s="51">
        <v>20</v>
      </c>
      <c r="E82" s="32"/>
      <c r="F82" s="72"/>
    </row>
    <row r="83" spans="2:5" s="1" customFormat="1" ht="16.5">
      <c r="B83" s="64" t="s">
        <v>135</v>
      </c>
      <c r="C83" s="30"/>
      <c r="D83" s="73">
        <f>D12-D30</f>
        <v>-27113</v>
      </c>
      <c r="E83" s="74"/>
    </row>
    <row r="84" spans="2:5" ht="16.5">
      <c r="B84" s="75" t="s">
        <v>136</v>
      </c>
      <c r="C84" s="76"/>
      <c r="D84" s="77">
        <v>27113</v>
      </c>
      <c r="E84" s="23"/>
    </row>
  </sheetData>
  <sheetProtection selectLockedCells="1" selectUnlockedCells="1"/>
  <mergeCells count="3">
    <mergeCell ref="B1:C1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D14" formula="1"/>
    <ignoredError sqref="C17 C35:C37 C39 C41:C45 C48:C57 C60:C62 C64:C65" twoDigitTextYear="1"/>
    <ignoredError sqref="C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">
      <selection activeCell="L21" sqref="L21"/>
    </sheetView>
  </sheetViews>
  <sheetFormatPr defaultColWidth="9.140625" defaultRowHeight="15"/>
  <cols>
    <col min="1" max="1" width="8.7109375" style="0" customWidth="1"/>
    <col min="2" max="2" width="53.421875" style="0" customWidth="1"/>
    <col min="3" max="3" width="13.7109375" style="0" customWidth="1"/>
    <col min="4" max="4" width="21.28125" style="0" customWidth="1"/>
  </cols>
  <sheetData>
    <row r="1" spans="1:4" ht="16.5">
      <c r="A1" s="78" t="s">
        <v>0</v>
      </c>
      <c r="B1" s="4"/>
      <c r="C1" s="4"/>
      <c r="D1" s="4"/>
    </row>
    <row r="2" spans="1:4" ht="16.5">
      <c r="A2" s="78" t="s">
        <v>137</v>
      </c>
      <c r="B2" s="4"/>
      <c r="C2" s="4"/>
      <c r="D2" s="6" t="s">
        <v>138</v>
      </c>
    </row>
    <row r="3" spans="1:4" ht="16.5">
      <c r="A3" s="78"/>
      <c r="B3" s="4"/>
      <c r="C3" s="4"/>
      <c r="D3" s="4"/>
    </row>
    <row r="4" spans="1:4" ht="16.5">
      <c r="A4" s="78"/>
      <c r="B4" s="4"/>
      <c r="C4" s="4"/>
      <c r="D4" s="4"/>
    </row>
    <row r="5" spans="1:4" ht="16.5">
      <c r="A5" s="78"/>
      <c r="B5" s="4"/>
      <c r="C5" s="4"/>
      <c r="D5" s="4"/>
    </row>
    <row r="6" spans="1:4" ht="16.5">
      <c r="A6" s="103" t="s">
        <v>139</v>
      </c>
      <c r="B6" s="103"/>
      <c r="C6" s="103"/>
      <c r="D6" s="103"/>
    </row>
    <row r="7" spans="1:4" ht="16.5">
      <c r="A7" s="104" t="s">
        <v>140</v>
      </c>
      <c r="B7" s="104"/>
      <c r="C7" s="104"/>
      <c r="D7" s="104"/>
    </row>
    <row r="8" spans="1:4" ht="16.5">
      <c r="A8" s="104" t="s">
        <v>141</v>
      </c>
      <c r="B8" s="104"/>
      <c r="C8" s="104"/>
      <c r="D8" s="104"/>
    </row>
    <row r="9" spans="1:6" ht="16.5">
      <c r="A9" s="4"/>
      <c r="B9" s="4"/>
      <c r="C9" s="4"/>
      <c r="D9" s="4"/>
      <c r="F9" s="7"/>
    </row>
    <row r="10" spans="1:4" ht="16.5">
      <c r="A10" s="4"/>
      <c r="B10" s="4"/>
      <c r="C10" s="4"/>
      <c r="D10" s="10" t="s">
        <v>4</v>
      </c>
    </row>
    <row r="11" spans="1:4" ht="28.5" customHeight="1">
      <c r="A11" s="4"/>
      <c r="B11" s="79" t="s">
        <v>5</v>
      </c>
      <c r="C11" s="80" t="s">
        <v>6</v>
      </c>
      <c r="D11" s="13" t="s">
        <v>142</v>
      </c>
    </row>
    <row r="12" spans="1:4" ht="16.5">
      <c r="A12" s="4"/>
      <c r="B12" s="81">
        <v>1</v>
      </c>
      <c r="C12" s="82">
        <v>2</v>
      </c>
      <c r="D12" s="83">
        <v>3</v>
      </c>
    </row>
    <row r="13" spans="1:4" s="48" customFormat="1" ht="16.5">
      <c r="A13" s="4"/>
      <c r="B13" s="84" t="s">
        <v>8</v>
      </c>
      <c r="C13" s="85"/>
      <c r="D13" s="86">
        <f>D14</f>
        <v>46995</v>
      </c>
    </row>
    <row r="14" spans="1:4" s="48" customFormat="1" ht="16.5">
      <c r="A14" s="4"/>
      <c r="B14" s="33" t="s">
        <v>27</v>
      </c>
      <c r="C14" s="85"/>
      <c r="D14" s="86">
        <f>D15</f>
        <v>46995</v>
      </c>
    </row>
    <row r="15" spans="1:4" ht="16.5">
      <c r="A15" s="4"/>
      <c r="B15" s="33" t="s">
        <v>28</v>
      </c>
      <c r="C15" s="85" t="s">
        <v>29</v>
      </c>
      <c r="D15" s="86">
        <f>D16</f>
        <v>46995</v>
      </c>
    </row>
    <row r="16" spans="1:4" ht="25.5" customHeight="1">
      <c r="A16" s="4"/>
      <c r="B16" s="87" t="s">
        <v>30</v>
      </c>
      <c r="C16" s="88" t="s">
        <v>31</v>
      </c>
      <c r="D16" s="89">
        <v>46995</v>
      </c>
    </row>
    <row r="17" spans="1:4" ht="16.5">
      <c r="A17" s="4"/>
      <c r="B17" s="87" t="s">
        <v>143</v>
      </c>
      <c r="C17" s="88"/>
      <c r="D17" s="89">
        <v>31233</v>
      </c>
    </row>
    <row r="18" spans="1:8" ht="27.75" customHeight="1">
      <c r="A18" s="4"/>
      <c r="B18" s="87" t="s">
        <v>33</v>
      </c>
      <c r="C18" s="88"/>
      <c r="D18" s="89">
        <v>14393</v>
      </c>
      <c r="F18" s="7"/>
      <c r="H18" s="7"/>
    </row>
    <row r="19" spans="1:7" ht="33">
      <c r="A19" s="4"/>
      <c r="B19" s="87" t="s">
        <v>144</v>
      </c>
      <c r="C19" s="88"/>
      <c r="D19" s="89">
        <v>1369</v>
      </c>
      <c r="G19" s="7"/>
    </row>
    <row r="20" spans="1:7" ht="16.5">
      <c r="A20" s="4"/>
      <c r="B20" s="42" t="s">
        <v>35</v>
      </c>
      <c r="C20" s="88"/>
      <c r="D20" s="86">
        <f>D21</f>
        <v>46995</v>
      </c>
      <c r="G20" s="7"/>
    </row>
    <row r="21" spans="1:4" ht="30" customHeight="1">
      <c r="A21" s="4"/>
      <c r="B21" s="90" t="s">
        <v>36</v>
      </c>
      <c r="C21" s="85" t="s">
        <v>37</v>
      </c>
      <c r="D21" s="86">
        <f>D22</f>
        <v>46995</v>
      </c>
    </row>
    <row r="22" spans="1:8" ht="16.5">
      <c r="A22" s="4"/>
      <c r="B22" s="90" t="s">
        <v>38</v>
      </c>
      <c r="C22" s="91" t="s">
        <v>39</v>
      </c>
      <c r="D22" s="86">
        <f>D23+D25</f>
        <v>46995</v>
      </c>
      <c r="H22" t="s">
        <v>14</v>
      </c>
    </row>
    <row r="23" spans="1:4" ht="35.25" customHeight="1">
      <c r="A23" s="4"/>
      <c r="B23" s="42" t="s">
        <v>122</v>
      </c>
      <c r="C23" s="91">
        <v>65</v>
      </c>
      <c r="D23" s="86">
        <f>D24</f>
        <v>14825</v>
      </c>
    </row>
    <row r="24" spans="1:4" ht="33">
      <c r="A24" s="4"/>
      <c r="B24" s="92" t="s">
        <v>123</v>
      </c>
      <c r="C24" s="93" t="s">
        <v>124</v>
      </c>
      <c r="D24" s="94">
        <v>14825</v>
      </c>
    </row>
    <row r="25" spans="1:4" ht="16.5">
      <c r="A25" s="4"/>
      <c r="B25" s="95" t="s">
        <v>145</v>
      </c>
      <c r="C25" s="91">
        <v>70</v>
      </c>
      <c r="D25" s="86">
        <f>D26</f>
        <v>32170</v>
      </c>
    </row>
    <row r="26" spans="1:4" ht="16.5">
      <c r="A26" s="4"/>
      <c r="B26" s="95" t="s">
        <v>126</v>
      </c>
      <c r="C26" s="91">
        <v>71</v>
      </c>
      <c r="D26" s="86">
        <f>D27</f>
        <v>32170</v>
      </c>
    </row>
    <row r="27" spans="1:4" ht="16.5">
      <c r="A27" s="4"/>
      <c r="B27" s="96" t="s">
        <v>127</v>
      </c>
      <c r="C27" s="88" t="s">
        <v>128</v>
      </c>
      <c r="D27" s="89">
        <v>32170</v>
      </c>
    </row>
    <row r="28" spans="1:4" ht="16.5">
      <c r="A28" s="4"/>
      <c r="B28" s="97" t="s">
        <v>129</v>
      </c>
      <c r="C28" s="98" t="s">
        <v>130</v>
      </c>
      <c r="D28" s="99">
        <v>32170</v>
      </c>
    </row>
    <row r="31" ht="15">
      <c r="J31" t="s">
        <v>146</v>
      </c>
    </row>
  </sheetData>
  <sheetProtection selectLockedCells="1" selectUnlockedCells="1"/>
  <mergeCells count="3">
    <mergeCell ref="A6:D6"/>
    <mergeCell ref="A7:D7"/>
    <mergeCell ref="A8:D8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C22" numberStoredAsText="1"/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2016-03-17T13:38:17Z</dcterms:modified>
  <cp:category/>
  <cp:version/>
  <cp:contentType/>
  <cp:contentStatus/>
</cp:coreProperties>
</file>